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511\Desktop\Raw data\Fig 6B\"/>
    </mc:Choice>
  </mc:AlternateContent>
  <bookViews>
    <workbookView xWindow="0" yWindow="0" windowWidth="23250" windowHeight="9840"/>
  </bookViews>
  <sheets>
    <sheet name="Sheet7" sheetId="1" r:id="rId1"/>
  </sheets>
  <calcPr calcId="152511"/>
</workbook>
</file>

<file path=xl/calcChain.xml><?xml version="1.0" encoding="utf-8"?>
<calcChain xmlns="http://schemas.openxmlformats.org/spreadsheetml/2006/main">
  <c r="H54" i="1" l="1"/>
  <c r="H55" i="1"/>
  <c r="H56" i="1"/>
  <c r="H57" i="1"/>
  <c r="H58" i="1"/>
  <c r="H53" i="1"/>
  <c r="H42" i="1"/>
  <c r="H43" i="1"/>
  <c r="H44" i="1"/>
  <c r="H45" i="1"/>
  <c r="H46" i="1"/>
  <c r="H41" i="1"/>
  <c r="H30" i="1"/>
  <c r="H31" i="1"/>
  <c r="H32" i="1"/>
  <c r="H33" i="1"/>
  <c r="H34" i="1"/>
  <c r="H29" i="1"/>
  <c r="H18" i="1"/>
  <c r="H19" i="1"/>
  <c r="H20" i="1"/>
  <c r="H21" i="1"/>
  <c r="H22" i="1"/>
  <c r="H17" i="1"/>
  <c r="H6" i="1"/>
  <c r="H7" i="1"/>
  <c r="H8" i="1"/>
  <c r="H9" i="1"/>
  <c r="H10" i="1"/>
  <c r="H5" i="1"/>
  <c r="E58" i="1" l="1"/>
  <c r="F58" i="1" s="1"/>
  <c r="G58" i="1" s="1"/>
  <c r="E57" i="1"/>
  <c r="F57" i="1" s="1"/>
  <c r="G57" i="1" s="1"/>
  <c r="E56" i="1"/>
  <c r="F56" i="1" s="1"/>
  <c r="G56" i="1" s="1"/>
  <c r="G60" i="1" s="1"/>
  <c r="F55" i="1"/>
  <c r="G55" i="1" s="1"/>
  <c r="E55" i="1"/>
  <c r="E54" i="1"/>
  <c r="F54" i="1" s="1"/>
  <c r="G54" i="1" s="1"/>
  <c r="E53" i="1"/>
  <c r="F53" i="1" s="1"/>
  <c r="G53" i="1" s="1"/>
  <c r="E46" i="1"/>
  <c r="F46" i="1" s="1"/>
  <c r="G46" i="1" s="1"/>
  <c r="F45" i="1"/>
  <c r="G45" i="1" s="1"/>
  <c r="E45" i="1"/>
  <c r="E44" i="1"/>
  <c r="F44" i="1" s="1"/>
  <c r="G44" i="1" s="1"/>
  <c r="E43" i="1"/>
  <c r="F43" i="1" s="1"/>
  <c r="G43" i="1" s="1"/>
  <c r="E42" i="1"/>
  <c r="F42" i="1" s="1"/>
  <c r="G42" i="1" s="1"/>
  <c r="F41" i="1"/>
  <c r="G41" i="1" s="1"/>
  <c r="E41" i="1"/>
  <c r="E34" i="1"/>
  <c r="F34" i="1" s="1"/>
  <c r="G34" i="1" s="1"/>
  <c r="E33" i="1"/>
  <c r="F33" i="1" s="1"/>
  <c r="G33" i="1" s="1"/>
  <c r="E32" i="1"/>
  <c r="F32" i="1" s="1"/>
  <c r="G32" i="1" s="1"/>
  <c r="F31" i="1"/>
  <c r="G31" i="1" s="1"/>
  <c r="E31" i="1"/>
  <c r="E30" i="1"/>
  <c r="F30" i="1" s="1"/>
  <c r="G30" i="1" s="1"/>
  <c r="E29" i="1"/>
  <c r="F29" i="1" s="1"/>
  <c r="G29" i="1" s="1"/>
  <c r="E22" i="1"/>
  <c r="F22" i="1" s="1"/>
  <c r="G22" i="1" s="1"/>
  <c r="F21" i="1"/>
  <c r="G21" i="1" s="1"/>
  <c r="E21" i="1"/>
  <c r="E20" i="1"/>
  <c r="F20" i="1" s="1"/>
  <c r="G20" i="1" s="1"/>
  <c r="E19" i="1"/>
  <c r="F19" i="1" s="1"/>
  <c r="G19" i="1" s="1"/>
  <c r="E18" i="1"/>
  <c r="F18" i="1" s="1"/>
  <c r="G18" i="1" s="1"/>
  <c r="F17" i="1"/>
  <c r="G17" i="1" s="1"/>
  <c r="E17" i="1"/>
  <c r="E10" i="1"/>
  <c r="F10" i="1" s="1"/>
  <c r="G10" i="1" s="1"/>
  <c r="E9" i="1"/>
  <c r="F9" i="1" s="1"/>
  <c r="G9" i="1" s="1"/>
  <c r="E8" i="1"/>
  <c r="F8" i="1" s="1"/>
  <c r="G8" i="1" s="1"/>
  <c r="F7" i="1"/>
  <c r="G7" i="1" s="1"/>
  <c r="E7" i="1"/>
  <c r="E6" i="1"/>
  <c r="F6" i="1" s="1"/>
  <c r="G6" i="1" s="1"/>
  <c r="E5" i="1"/>
  <c r="F5" i="1" s="1"/>
  <c r="G5" i="1" s="1"/>
  <c r="G48" i="1" l="1"/>
  <c r="G62" i="1"/>
  <c r="G59" i="1"/>
  <c r="G61" i="1" s="1"/>
  <c r="G24" i="1"/>
  <c r="G38" i="1"/>
  <c r="G35" i="1"/>
  <c r="G36" i="1"/>
  <c r="G47" i="1"/>
  <c r="G50" i="1"/>
  <c r="G14" i="1"/>
  <c r="G11" i="1"/>
  <c r="G12" i="1"/>
  <c r="G13" i="1" s="1"/>
  <c r="G23" i="1"/>
  <c r="G26" i="1"/>
  <c r="G37" i="1" l="1"/>
  <c r="G25" i="1"/>
  <c r="G49" i="1"/>
</calcChain>
</file>

<file path=xl/sharedStrings.xml><?xml version="1.0" encoding="utf-8"?>
<sst xmlns="http://schemas.openxmlformats.org/spreadsheetml/2006/main" count="80" uniqueCount="20">
  <si>
    <t>Sample Name</t>
  </si>
  <si>
    <t>U6</t>
  </si>
  <si>
    <t>Si NC-1</t>
  </si>
  <si>
    <t>Si NC-2</t>
  </si>
  <si>
    <t>Si NC-3</t>
  </si>
  <si>
    <t>Si circ7905-1</t>
  </si>
  <si>
    <t>Si circ7905-2</t>
  </si>
  <si>
    <t>Si circ7905-3</t>
  </si>
  <si>
    <t>Si NC</t>
  </si>
  <si>
    <t>Si circ7905</t>
  </si>
  <si>
    <t>Si circ7905/NC</t>
  </si>
  <si>
    <t>p value</t>
  </si>
  <si>
    <t>Delta Ct</t>
  </si>
  <si>
    <t>Delta Delta Ct</t>
  </si>
  <si>
    <r>
      <rPr>
        <b/>
        <sz val="10"/>
        <rFont val="等线"/>
        <charset val="134"/>
      </rPr>
      <t>RQ（2</t>
    </r>
    <r>
      <rPr>
        <vertAlign val="superscript"/>
        <sz val="10"/>
        <rFont val="等线"/>
        <charset val="134"/>
      </rPr>
      <t>-Delta Delta Ct</t>
    </r>
    <r>
      <rPr>
        <sz val="10"/>
        <rFont val="等线"/>
        <charset val="134"/>
      </rPr>
      <t>）</t>
    </r>
  </si>
  <si>
    <t>miR-10396b-3P</t>
    <phoneticPr fontId="4" type="noConversion"/>
  </si>
  <si>
    <t>miR-4707-5P</t>
    <phoneticPr fontId="4" type="noConversion"/>
  </si>
  <si>
    <t>miR-6749-3P</t>
    <phoneticPr fontId="4" type="noConversion"/>
  </si>
  <si>
    <t>miR-4783-3P</t>
    <phoneticPr fontId="4" type="noConversion"/>
  </si>
  <si>
    <t>miR-10396a-3P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</si>
</sst>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00"/>
    <numFmt numFmtId="177" formatCode="0.000_ "/>
    <numFmt numFmtId="178" formatCode="#,##0.0000"/>
  </numFmts>
  <fonts count="8">
    <font>
      <sz val="10"/>
      <name val="Arial"/>
    </font>
    <font>
      <sz val="10"/>
      <name val="Arial"/>
    </font>
    <font>
      <sz val="10"/>
      <color rgb="FFFF0000"/>
      <name val="Arial"/>
    </font>
    <font>
      <b/>
      <sz val="10"/>
      <name val="等线"/>
      <charset val="134"/>
    </font>
    <font>
      <sz val="9"/>
      <name val="宋体"/>
      <family val="3"/>
      <charset val="134"/>
    </font>
    <font>
      <vertAlign val="superscript"/>
      <sz val="10"/>
      <name val="等线"/>
      <charset val="134"/>
    </font>
    <font>
      <sz val="10"/>
      <name val="等线"/>
      <charset val="134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/>
    <xf numFmtId="176" fontId="0" fillId="0" borderId="1" xfId="0" applyNumberFormat="1" applyBorder="1"/>
    <xf numFmtId="176" fontId="2" fillId="0" borderId="1" xfId="0" applyNumberFormat="1" applyFont="1" applyBorder="1"/>
    <xf numFmtId="0" fontId="1" fillId="0" borderId="1" xfId="0" applyFont="1" applyFill="1" applyBorder="1"/>
    <xf numFmtId="176" fontId="1" fillId="0" borderId="1" xfId="0" applyNumberFormat="1" applyFont="1" applyBorder="1"/>
    <xf numFmtId="177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/>
    <xf numFmtId="177" fontId="3" fillId="2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62"/>
  <sheetViews>
    <sheetView tabSelected="1" workbookViewId="0">
      <selection activeCell="I24" sqref="I24"/>
    </sheetView>
  </sheetViews>
  <sheetFormatPr defaultColWidth="9.140625" defaultRowHeight="12.75"/>
  <sheetData>
    <row r="4" spans="2:8" ht="42.75">
      <c r="B4" s="7" t="s">
        <v>0</v>
      </c>
      <c r="C4" s="7" t="s">
        <v>1</v>
      </c>
      <c r="D4" s="7" t="s">
        <v>16</v>
      </c>
      <c r="E4" s="7" t="s">
        <v>12</v>
      </c>
      <c r="F4" s="7" t="s">
        <v>13</v>
      </c>
      <c r="G4" s="7" t="s">
        <v>14</v>
      </c>
    </row>
    <row r="5" spans="2:8">
      <c r="B5" s="2" t="s">
        <v>2</v>
      </c>
      <c r="C5" s="3">
        <v>9.4572420120239293</v>
      </c>
      <c r="D5" s="4">
        <v>27.569969177246101</v>
      </c>
      <c r="E5" s="3">
        <f t="shared" ref="E5:E10" si="0">D5-C5</f>
        <v>18.112727165222172</v>
      </c>
      <c r="F5" s="3">
        <f t="shared" ref="F5:F10" si="1">E5-$E$5</f>
        <v>0</v>
      </c>
      <c r="G5" s="3">
        <f t="shared" ref="G5:G10" si="2">POWER(2,-F5)</f>
        <v>1</v>
      </c>
      <c r="H5">
        <f>G5/G$11</f>
        <v>0.94702181954805054</v>
      </c>
    </row>
    <row r="6" spans="2:8">
      <c r="B6" s="1" t="s">
        <v>3</v>
      </c>
      <c r="C6" s="3">
        <v>9.5476579666137695</v>
      </c>
      <c r="D6" s="8">
        <v>27.396141052246101</v>
      </c>
      <c r="E6" s="3">
        <f t="shared" si="0"/>
        <v>17.848483085632331</v>
      </c>
      <c r="F6" s="3">
        <f t="shared" si="1"/>
        <v>-0.2642440795898402</v>
      </c>
      <c r="G6" s="3">
        <f t="shared" si="2"/>
        <v>1.2010066002931967</v>
      </c>
      <c r="H6">
        <f t="shared" ref="H6:H10" si="3">G6/G$11</f>
        <v>1.1373794558988815</v>
      </c>
    </row>
    <row r="7" spans="2:8">
      <c r="B7" s="1" t="s">
        <v>4</v>
      </c>
      <c r="C7" s="3">
        <v>9.6461830139160192</v>
      </c>
      <c r="D7" s="8">
        <v>27.807592391967798</v>
      </c>
      <c r="E7" s="3">
        <f t="shared" si="0"/>
        <v>18.161409378051779</v>
      </c>
      <c r="F7" s="3">
        <f t="shared" si="1"/>
        <v>4.8682212829607607E-2</v>
      </c>
      <c r="G7" s="3">
        <f t="shared" si="2"/>
        <v>0.9668190380133177</v>
      </c>
      <c r="H7">
        <f t="shared" si="3"/>
        <v>0.9155987245530679</v>
      </c>
    </row>
    <row r="8" spans="2:8">
      <c r="B8" s="2" t="s">
        <v>5</v>
      </c>
      <c r="C8" s="3">
        <v>9.4138946533203107</v>
      </c>
      <c r="D8" s="8">
        <v>27.750511169433601</v>
      </c>
      <c r="E8" s="3">
        <f t="shared" si="0"/>
        <v>18.336616516113288</v>
      </c>
      <c r="F8" s="3">
        <f t="shared" si="1"/>
        <v>0.22388935089111683</v>
      </c>
      <c r="G8" s="3">
        <f t="shared" si="2"/>
        <v>0.85625395338227384</v>
      </c>
      <c r="H8">
        <f t="shared" si="3"/>
        <v>0.81089117692729262</v>
      </c>
    </row>
    <row r="9" spans="2:8">
      <c r="B9" s="1" t="s">
        <v>6</v>
      </c>
      <c r="C9" s="3">
        <v>9.5425748825073207</v>
      </c>
      <c r="D9" s="8">
        <v>27.544914245605501</v>
      </c>
      <c r="E9" s="3">
        <f t="shared" si="0"/>
        <v>18.00233936309818</v>
      </c>
      <c r="F9" s="3">
        <f t="shared" si="1"/>
        <v>-0.11038780212399146</v>
      </c>
      <c r="G9" s="3">
        <f t="shared" si="2"/>
        <v>1.0795183763097362</v>
      </c>
      <c r="H9">
        <f t="shared" si="3"/>
        <v>1.0223274569684035</v>
      </c>
    </row>
    <row r="10" spans="2:8">
      <c r="B10" s="2" t="s">
        <v>7</v>
      </c>
      <c r="C10" s="3">
        <v>9.4486217498779297</v>
      </c>
      <c r="D10" s="8">
        <v>27.7737731933594</v>
      </c>
      <c r="E10" s="3">
        <f t="shared" si="0"/>
        <v>18.32515144348147</v>
      </c>
      <c r="F10" s="3">
        <f t="shared" si="1"/>
        <v>0.21242427825929866</v>
      </c>
      <c r="G10" s="3">
        <f t="shared" si="2"/>
        <v>0.86308569872290608</v>
      </c>
      <c r="H10">
        <f t="shared" si="3"/>
        <v>0.81736098883046704</v>
      </c>
    </row>
    <row r="11" spans="2:8">
      <c r="B11" s="2" t="s">
        <v>8</v>
      </c>
      <c r="C11" s="1"/>
      <c r="D11" s="1"/>
      <c r="E11" s="1"/>
      <c r="F11" s="1"/>
      <c r="G11" s="3">
        <f>AVERAGE(G5:G7)</f>
        <v>1.0559418794355049</v>
      </c>
    </row>
    <row r="12" spans="2:8">
      <c r="B12" s="2" t="s">
        <v>9</v>
      </c>
      <c r="C12" s="1"/>
      <c r="D12" s="1"/>
      <c r="E12" s="1"/>
      <c r="F12" s="1"/>
      <c r="G12" s="3">
        <f>AVERAGE(G8:G10)</f>
        <v>0.93295267613830546</v>
      </c>
    </row>
    <row r="13" spans="2:8">
      <c r="B13" s="5" t="s">
        <v>10</v>
      </c>
      <c r="C13" s="1"/>
      <c r="D13" s="1"/>
      <c r="E13" s="1"/>
      <c r="F13" s="1"/>
      <c r="G13" s="3">
        <f>G12/G11</f>
        <v>0.88352654090872107</v>
      </c>
    </row>
    <row r="14" spans="2:8">
      <c r="B14" s="5" t="s">
        <v>11</v>
      </c>
      <c r="C14" s="1"/>
      <c r="D14" s="1"/>
      <c r="E14" s="1"/>
      <c r="F14" s="1"/>
      <c r="G14" s="3">
        <f>TTEST(G5:G7,G8:G10,2,2)</f>
        <v>0.30073250581383065</v>
      </c>
    </row>
    <row r="16" spans="2:8" ht="42.75">
      <c r="B16" s="7" t="s">
        <v>0</v>
      </c>
      <c r="C16" s="7" t="s">
        <v>1</v>
      </c>
      <c r="D16" s="9" t="s">
        <v>17</v>
      </c>
      <c r="E16" s="7" t="s">
        <v>12</v>
      </c>
      <c r="F16" s="7" t="s">
        <v>13</v>
      </c>
      <c r="G16" s="7" t="s">
        <v>14</v>
      </c>
    </row>
    <row r="17" spans="2:8">
      <c r="B17" s="2" t="s">
        <v>2</v>
      </c>
      <c r="C17" s="3">
        <v>9.4572420120239293</v>
      </c>
      <c r="D17" s="6">
        <v>24.7318420410156</v>
      </c>
      <c r="E17" s="3">
        <f t="shared" ref="E17:E22" si="4">D17-C17</f>
        <v>15.274600028991671</v>
      </c>
      <c r="F17" s="3">
        <f t="shared" ref="F17:F22" si="5">E17-$E$17</f>
        <v>0</v>
      </c>
      <c r="G17" s="3">
        <f t="shared" ref="G17:G22" si="6">POWER(2,-F17)</f>
        <v>1</v>
      </c>
      <c r="H17">
        <f>G17/G$23</f>
        <v>0.95751337535875558</v>
      </c>
    </row>
    <row r="18" spans="2:8">
      <c r="B18" s="1" t="s">
        <v>3</v>
      </c>
      <c r="C18" s="3">
        <v>9.5476579666137695</v>
      </c>
      <c r="D18" s="6">
        <v>24.724817276001001</v>
      </c>
      <c r="E18" s="3">
        <f t="shared" si="4"/>
        <v>15.177159309387232</v>
      </c>
      <c r="F18" s="3">
        <f t="shared" si="5"/>
        <v>-9.7440719604438897E-2</v>
      </c>
      <c r="G18" s="3">
        <f t="shared" si="6"/>
        <v>1.0698738668381205</v>
      </c>
      <c r="H18">
        <f t="shared" ref="H18:H22" si="7">G18/G$23</f>
        <v>1.0244185374442925</v>
      </c>
    </row>
    <row r="19" spans="2:8">
      <c r="B19" s="1" t="s">
        <v>4</v>
      </c>
      <c r="C19" s="3">
        <v>9.6461830139160192</v>
      </c>
      <c r="D19" s="6">
        <v>24.832313537597699</v>
      </c>
      <c r="E19" s="3">
        <f t="shared" si="4"/>
        <v>15.18613052368168</v>
      </c>
      <c r="F19" s="3">
        <f t="shared" si="5"/>
        <v>-8.8469505309991092E-2</v>
      </c>
      <c r="G19" s="3">
        <f t="shared" si="6"/>
        <v>1.0632416354659358</v>
      </c>
      <c r="H19">
        <f t="shared" si="7"/>
        <v>1.0180680871969516</v>
      </c>
    </row>
    <row r="20" spans="2:8">
      <c r="B20" s="2" t="s">
        <v>5</v>
      </c>
      <c r="C20" s="3">
        <v>9.4138946533203107</v>
      </c>
      <c r="D20" s="6">
        <v>24.954674275716101</v>
      </c>
      <c r="E20" s="3">
        <f t="shared" si="4"/>
        <v>15.540779622395791</v>
      </c>
      <c r="F20" s="3">
        <f t="shared" si="5"/>
        <v>0.26617959340411979</v>
      </c>
      <c r="G20" s="3">
        <f t="shared" si="6"/>
        <v>0.83151858062263706</v>
      </c>
      <c r="H20">
        <f t="shared" si="7"/>
        <v>0.7961901628055027</v>
      </c>
    </row>
    <row r="21" spans="2:8">
      <c r="B21" s="1" t="s">
        <v>6</v>
      </c>
      <c r="C21" s="3">
        <v>9.5425748825073207</v>
      </c>
      <c r="D21" s="6">
        <v>24.867128372192401</v>
      </c>
      <c r="E21" s="3">
        <f t="shared" si="4"/>
        <v>15.32455348968508</v>
      </c>
      <c r="F21" s="3">
        <f t="shared" si="5"/>
        <v>4.9953460693409113E-2</v>
      </c>
      <c r="G21" s="3">
        <f t="shared" si="6"/>
        <v>0.96596748917061415</v>
      </c>
      <c r="H21">
        <f t="shared" si="7"/>
        <v>0.92492679104257691</v>
      </c>
    </row>
    <row r="22" spans="2:8">
      <c r="B22" s="2" t="s">
        <v>7</v>
      </c>
      <c r="C22" s="3">
        <v>9.4486217498779297</v>
      </c>
      <c r="D22" s="6">
        <v>24.945460637410498</v>
      </c>
      <c r="E22" s="3">
        <f t="shared" si="4"/>
        <v>15.496838887532569</v>
      </c>
      <c r="F22" s="3">
        <f t="shared" si="5"/>
        <v>0.22223885854089787</v>
      </c>
      <c r="G22" s="3">
        <f t="shared" si="6"/>
        <v>0.85723409767190095</v>
      </c>
      <c r="H22">
        <f t="shared" si="7"/>
        <v>0.82081311433443904</v>
      </c>
    </row>
    <row r="23" spans="2:8">
      <c r="B23" s="2" t="s">
        <v>8</v>
      </c>
      <c r="C23" s="1"/>
      <c r="D23" s="1"/>
      <c r="E23" s="1"/>
      <c r="F23" s="1"/>
      <c r="G23" s="3">
        <f>AVERAGE(G17:G19)</f>
        <v>1.0443718341013521</v>
      </c>
    </row>
    <row r="24" spans="2:8">
      <c r="B24" s="2" t="s">
        <v>9</v>
      </c>
      <c r="C24" s="1"/>
      <c r="D24" s="1"/>
      <c r="E24" s="1"/>
      <c r="F24" s="1"/>
      <c r="G24" s="3">
        <f>AVERAGE(G20:G22)</f>
        <v>0.88490672248838409</v>
      </c>
    </row>
    <row r="25" spans="2:8">
      <c r="B25" s="5" t="s">
        <v>10</v>
      </c>
      <c r="C25" s="1"/>
      <c r="D25" s="1"/>
      <c r="E25" s="1"/>
      <c r="F25" s="1"/>
      <c r="G25" s="3">
        <f>G24/G23</f>
        <v>0.84731002272750622</v>
      </c>
    </row>
    <row r="26" spans="2:8">
      <c r="B26" s="5" t="s">
        <v>11</v>
      </c>
      <c r="C26" s="1"/>
      <c r="D26" s="1"/>
      <c r="E26" s="1"/>
      <c r="F26" s="1"/>
      <c r="G26" s="10">
        <f>TTEST(G17:G19,G20:G22,2,2)</f>
        <v>2.715986379353345E-2</v>
      </c>
    </row>
    <row r="28" spans="2:8" ht="42.75">
      <c r="B28" s="7" t="s">
        <v>0</v>
      </c>
      <c r="C28" s="7" t="s">
        <v>1</v>
      </c>
      <c r="D28" s="7" t="s">
        <v>18</v>
      </c>
      <c r="E28" s="7" t="s">
        <v>12</v>
      </c>
      <c r="F28" s="7" t="s">
        <v>13</v>
      </c>
      <c r="G28" s="7" t="s">
        <v>14</v>
      </c>
    </row>
    <row r="29" spans="2:8">
      <c r="B29" s="2" t="s">
        <v>2</v>
      </c>
      <c r="C29" s="3">
        <v>9.4572420120239293</v>
      </c>
      <c r="D29" s="6">
        <v>25.4249362945557</v>
      </c>
      <c r="E29" s="3">
        <f t="shared" ref="E29:E34" si="8">D29-C29</f>
        <v>15.96769428253177</v>
      </c>
      <c r="F29" s="3">
        <f t="shared" ref="F29:F34" si="9">E29-$E$29</f>
        <v>0</v>
      </c>
      <c r="G29" s="3">
        <f t="shared" ref="G29:G34" si="10">POWER(2,-F29)</f>
        <v>1</v>
      </c>
      <c r="H29">
        <f>G29/G$35</f>
        <v>1.0158975731609809</v>
      </c>
    </row>
    <row r="30" spans="2:8">
      <c r="B30" s="1" t="s">
        <v>3</v>
      </c>
      <c r="C30" s="3">
        <v>9.5476579666137695</v>
      </c>
      <c r="D30" s="6">
        <v>25.571374893188501</v>
      </c>
      <c r="E30" s="3">
        <f t="shared" si="8"/>
        <v>16.023716926574732</v>
      </c>
      <c r="F30" s="3">
        <f t="shared" si="9"/>
        <v>5.6022644042961645E-2</v>
      </c>
      <c r="G30" s="3">
        <f t="shared" si="10"/>
        <v>0.96191235670224484</v>
      </c>
      <c r="H30">
        <f t="shared" ref="H30:H34" si="11">G30/G$35</f>
        <v>0.97720442876737046</v>
      </c>
    </row>
    <row r="31" spans="2:8">
      <c r="B31" s="1" t="s">
        <v>4</v>
      </c>
      <c r="C31" s="3">
        <v>9.6461830139160192</v>
      </c>
      <c r="D31" s="6">
        <v>25.626714706420898</v>
      </c>
      <c r="E31" s="3">
        <f t="shared" si="8"/>
        <v>15.980531692504879</v>
      </c>
      <c r="F31" s="3">
        <f t="shared" si="9"/>
        <v>1.2837409973109004E-2</v>
      </c>
      <c r="G31" s="3">
        <f t="shared" si="10"/>
        <v>0.99114125741896364</v>
      </c>
      <c r="H31">
        <f t="shared" si="11"/>
        <v>1.0068979980716484</v>
      </c>
    </row>
    <row r="32" spans="2:8">
      <c r="B32" s="2" t="s">
        <v>5</v>
      </c>
      <c r="C32" s="3">
        <v>9.4138946533203107</v>
      </c>
      <c r="D32" s="6">
        <v>25.500062942504901</v>
      </c>
      <c r="E32" s="3">
        <f t="shared" si="8"/>
        <v>16.086168289184592</v>
      </c>
      <c r="F32" s="3">
        <f t="shared" si="9"/>
        <v>0.11847400665282137</v>
      </c>
      <c r="G32" s="3">
        <f t="shared" si="10"/>
        <v>0.92116148299627842</v>
      </c>
      <c r="H32">
        <f t="shared" si="11"/>
        <v>0.93580571506528953</v>
      </c>
    </row>
    <row r="33" spans="2:8">
      <c r="B33" s="1" t="s">
        <v>6</v>
      </c>
      <c r="C33" s="3">
        <v>9.5425748825073207</v>
      </c>
      <c r="D33" s="6">
        <v>25.5225315093994</v>
      </c>
      <c r="E33" s="3">
        <f t="shared" si="8"/>
        <v>15.979956626892079</v>
      </c>
      <c r="F33" s="3">
        <f t="shared" si="9"/>
        <v>1.226234436030893E-2</v>
      </c>
      <c r="G33" s="3">
        <f t="shared" si="10"/>
        <v>0.9915364101367824</v>
      </c>
      <c r="H33">
        <f t="shared" si="11"/>
        <v>1.0072994327587084</v>
      </c>
    </row>
    <row r="34" spans="2:8">
      <c r="B34" s="2" t="s">
        <v>7</v>
      </c>
      <c r="C34" s="3">
        <v>9.4486217498779297</v>
      </c>
      <c r="D34" s="6">
        <v>25.723594665527301</v>
      </c>
      <c r="E34" s="3">
        <f t="shared" si="8"/>
        <v>16.274972915649371</v>
      </c>
      <c r="F34" s="3">
        <f t="shared" si="9"/>
        <v>0.30727863311760117</v>
      </c>
      <c r="G34" s="3">
        <f t="shared" si="10"/>
        <v>0.80816476983146457</v>
      </c>
      <c r="H34">
        <f t="shared" si="11"/>
        <v>0.82101262838598765</v>
      </c>
    </row>
    <row r="35" spans="2:8">
      <c r="B35" s="2" t="s">
        <v>8</v>
      </c>
      <c r="C35" s="1"/>
      <c r="D35" s="1"/>
      <c r="E35" s="1"/>
      <c r="F35" s="1"/>
      <c r="G35" s="3">
        <f>AVERAGE(G29:G31)</f>
        <v>0.9843512047070696</v>
      </c>
    </row>
    <row r="36" spans="2:8">
      <c r="B36" s="2" t="s">
        <v>9</v>
      </c>
      <c r="C36" s="1"/>
      <c r="D36" s="1"/>
      <c r="E36" s="1"/>
      <c r="F36" s="1"/>
      <c r="G36" s="3">
        <f>AVERAGE(G32:G34)</f>
        <v>0.90695422098817513</v>
      </c>
    </row>
    <row r="37" spans="2:8">
      <c r="B37" s="5" t="s">
        <v>10</v>
      </c>
      <c r="C37" s="1"/>
      <c r="D37" s="1"/>
      <c r="E37" s="1"/>
      <c r="F37" s="1"/>
      <c r="G37" s="3">
        <f>G36/G35</f>
        <v>0.92137259206999511</v>
      </c>
    </row>
    <row r="38" spans="2:8">
      <c r="B38" s="5" t="s">
        <v>11</v>
      </c>
      <c r="C38" s="1"/>
      <c r="D38" s="1"/>
      <c r="E38" s="1"/>
      <c r="F38" s="1"/>
      <c r="G38" s="3">
        <f>TTEST(G29:G31,G32:G34,2,2)</f>
        <v>0.22954523297386867</v>
      </c>
    </row>
    <row r="40" spans="2:8" ht="42.75">
      <c r="B40" s="7" t="s">
        <v>0</v>
      </c>
      <c r="C40" s="7" t="s">
        <v>1</v>
      </c>
      <c r="D40" s="7" t="s">
        <v>19</v>
      </c>
      <c r="E40" s="7" t="s">
        <v>12</v>
      </c>
      <c r="F40" s="7" t="s">
        <v>13</v>
      </c>
      <c r="G40" s="7" t="s">
        <v>14</v>
      </c>
    </row>
    <row r="41" spans="2:8">
      <c r="B41" s="2" t="s">
        <v>2</v>
      </c>
      <c r="C41" s="3">
        <v>9.4572420120239293</v>
      </c>
      <c r="D41" s="6">
        <v>24.478935241699201</v>
      </c>
      <c r="E41" s="3">
        <f t="shared" ref="E41:E46" si="12">D41-C41</f>
        <v>15.021693229675272</v>
      </c>
      <c r="F41" s="3">
        <f t="shared" ref="F41:F46" si="13">E41-$E$41</f>
        <v>0</v>
      </c>
      <c r="G41" s="3">
        <f t="shared" ref="G41:G46" si="14">POWER(2,-F41)</f>
        <v>1</v>
      </c>
      <c r="H41">
        <f>G41/G$47</f>
        <v>0.8142103941759552</v>
      </c>
    </row>
    <row r="42" spans="2:8">
      <c r="B42" s="1" t="s">
        <v>3</v>
      </c>
      <c r="C42" s="3">
        <v>9.5476579666137695</v>
      </c>
      <c r="D42" s="6">
        <v>24.378861109415698</v>
      </c>
      <c r="E42" s="3">
        <f t="shared" si="12"/>
        <v>14.831203142801929</v>
      </c>
      <c r="F42" s="3">
        <f t="shared" si="13"/>
        <v>-0.19049008687334279</v>
      </c>
      <c r="G42" s="3">
        <f t="shared" si="14"/>
        <v>1.1411513017939969</v>
      </c>
      <c r="H42">
        <f t="shared" ref="H42:H46" si="15">G42/G$47</f>
        <v>0.92913725124809454</v>
      </c>
    </row>
    <row r="43" spans="2:8">
      <c r="B43" s="1" t="s">
        <v>4</v>
      </c>
      <c r="C43" s="3">
        <v>9.6461830139160192</v>
      </c>
      <c r="D43" s="6">
        <v>24.041764195760098</v>
      </c>
      <c r="E43" s="3">
        <f t="shared" si="12"/>
        <v>14.395581181844079</v>
      </c>
      <c r="F43" s="3">
        <f t="shared" si="13"/>
        <v>-0.62611204783119234</v>
      </c>
      <c r="G43" s="3">
        <f t="shared" si="14"/>
        <v>1.5434000395533898</v>
      </c>
      <c r="H43">
        <f t="shared" si="15"/>
        <v>1.2566523545759503</v>
      </c>
    </row>
    <row r="44" spans="2:8">
      <c r="B44" s="2" t="s">
        <v>5</v>
      </c>
      <c r="C44" s="3">
        <v>9.4138946533203107</v>
      </c>
      <c r="D44" s="6">
        <v>24.252393722534201</v>
      </c>
      <c r="E44" s="3">
        <f t="shared" si="12"/>
        <v>14.83849906921389</v>
      </c>
      <c r="F44" s="3">
        <f t="shared" si="13"/>
        <v>-0.18319416046138137</v>
      </c>
      <c r="G44" s="3">
        <f t="shared" si="14"/>
        <v>1.1353948953261539</v>
      </c>
      <c r="H44">
        <f t="shared" si="15"/>
        <v>0.92445032526887505</v>
      </c>
    </row>
    <row r="45" spans="2:8">
      <c r="B45" s="1" t="s">
        <v>6</v>
      </c>
      <c r="C45" s="3">
        <v>9.5425748825073207</v>
      </c>
      <c r="D45" s="6">
        <v>24.2607822418213</v>
      </c>
      <c r="E45" s="3">
        <f t="shared" si="12"/>
        <v>14.718207359313979</v>
      </c>
      <c r="F45" s="3">
        <f t="shared" si="13"/>
        <v>-0.3034858703612926</v>
      </c>
      <c r="G45" s="3">
        <f t="shared" si="14"/>
        <v>1.2341227272760398</v>
      </c>
      <c r="H45">
        <f t="shared" si="15"/>
        <v>1.0048355522369292</v>
      </c>
    </row>
    <row r="46" spans="2:8">
      <c r="B46" s="2" t="s">
        <v>7</v>
      </c>
      <c r="C46" s="3">
        <v>9.4486217498779297</v>
      </c>
      <c r="D46" s="6">
        <v>24.523219807942699</v>
      </c>
      <c r="E46" s="3">
        <f t="shared" si="12"/>
        <v>15.074598058064769</v>
      </c>
      <c r="F46" s="3">
        <f t="shared" si="13"/>
        <v>5.2904828389497283E-2</v>
      </c>
      <c r="G46" s="3">
        <f t="shared" si="14"/>
        <v>0.96399339829553432</v>
      </c>
      <c r="H46">
        <f t="shared" si="15"/>
        <v>0.78489344480922552</v>
      </c>
    </row>
    <row r="47" spans="2:8">
      <c r="B47" s="2" t="s">
        <v>8</v>
      </c>
      <c r="C47" s="1"/>
      <c r="D47" s="1"/>
      <c r="E47" s="1"/>
      <c r="F47" s="1"/>
      <c r="G47" s="3">
        <f>AVERAGE(G41:G43)</f>
        <v>1.2281837804491289</v>
      </c>
    </row>
    <row r="48" spans="2:8">
      <c r="B48" s="2" t="s">
        <v>9</v>
      </c>
      <c r="C48" s="1"/>
      <c r="D48" s="1"/>
      <c r="E48" s="1"/>
      <c r="F48" s="1"/>
      <c r="G48" s="3">
        <f>AVERAGE(G44:G46)</f>
        <v>1.1111703402992428</v>
      </c>
    </row>
    <row r="49" spans="2:8">
      <c r="B49" s="5" t="s">
        <v>10</v>
      </c>
      <c r="C49" s="1"/>
      <c r="D49" s="1"/>
      <c r="E49" s="1"/>
      <c r="F49" s="1"/>
      <c r="G49" s="3">
        <f>G48/G47</f>
        <v>0.90472644077167663</v>
      </c>
    </row>
    <row r="50" spans="2:8">
      <c r="B50" s="5" t="s">
        <v>11</v>
      </c>
      <c r="C50" s="1"/>
      <c r="D50" s="1"/>
      <c r="E50" s="1"/>
      <c r="F50" s="1"/>
      <c r="G50" s="3">
        <f>TTEST(G41:G43,G44:G46,2,2)</f>
        <v>0.55300012118267949</v>
      </c>
    </row>
    <row r="52" spans="2:8" ht="42.75">
      <c r="B52" s="7" t="s">
        <v>0</v>
      </c>
      <c r="C52" s="7" t="s">
        <v>1</v>
      </c>
      <c r="D52" s="7" t="s">
        <v>15</v>
      </c>
      <c r="E52" s="7" t="s">
        <v>12</v>
      </c>
      <c r="F52" s="7" t="s">
        <v>13</v>
      </c>
      <c r="G52" s="7" t="s">
        <v>14</v>
      </c>
    </row>
    <row r="53" spans="2:8">
      <c r="B53" s="2" t="s">
        <v>2</v>
      </c>
      <c r="C53" s="3">
        <v>9.4572420120239293</v>
      </c>
      <c r="D53" s="6">
        <v>24.1830158233643</v>
      </c>
      <c r="E53" s="3">
        <f t="shared" ref="E53:E58" si="16">D53-C53</f>
        <v>14.725773811340371</v>
      </c>
      <c r="F53" s="3">
        <f t="shared" ref="F53:F58" si="17">E53-$E$53</f>
        <v>0</v>
      </c>
      <c r="G53" s="3">
        <f t="shared" ref="G53:G58" si="18">POWER(2,-F53)</f>
        <v>1</v>
      </c>
      <c r="H53">
        <f>G53/G$59</f>
        <v>0.85455491117706284</v>
      </c>
    </row>
    <row r="54" spans="2:8">
      <c r="B54" s="1" t="s">
        <v>3</v>
      </c>
      <c r="C54" s="3">
        <v>9.5476579666137695</v>
      </c>
      <c r="D54" s="6">
        <v>23.914690653482999</v>
      </c>
      <c r="E54" s="3">
        <f t="shared" si="16"/>
        <v>14.36703268686923</v>
      </c>
      <c r="F54" s="3">
        <f t="shared" si="17"/>
        <v>-0.35874112447114115</v>
      </c>
      <c r="G54" s="3">
        <f t="shared" si="18"/>
        <v>1.2823064865247276</v>
      </c>
      <c r="H54">
        <f t="shared" ref="H54:H58" si="19">G54/G$59</f>
        <v>1.09580130569391</v>
      </c>
    </row>
    <row r="55" spans="2:8">
      <c r="B55" s="1" t="s">
        <v>4</v>
      </c>
      <c r="C55" s="3">
        <v>9.6461830139160192</v>
      </c>
      <c r="D55" s="6">
        <v>24.075302124023398</v>
      </c>
      <c r="E55" s="3">
        <f t="shared" si="16"/>
        <v>14.429119110107379</v>
      </c>
      <c r="F55" s="3">
        <f t="shared" si="17"/>
        <v>-0.29665470123299187</v>
      </c>
      <c r="G55" s="3">
        <f t="shared" si="18"/>
        <v>1.2282929621026339</v>
      </c>
      <c r="H55">
        <f t="shared" si="19"/>
        <v>1.0496437831290277</v>
      </c>
    </row>
    <row r="56" spans="2:8">
      <c r="B56" s="2" t="s">
        <v>5</v>
      </c>
      <c r="C56" s="3">
        <v>9.4138946533203107</v>
      </c>
      <c r="D56" s="6">
        <v>24.000383377075199</v>
      </c>
      <c r="E56" s="3">
        <f t="shared" si="16"/>
        <v>14.586488723754888</v>
      </c>
      <c r="F56" s="3">
        <f t="shared" si="17"/>
        <v>-0.13928508758548297</v>
      </c>
      <c r="G56" s="3">
        <f t="shared" si="18"/>
        <v>1.1013592136087245</v>
      </c>
      <c r="H56">
        <f t="shared" si="19"/>
        <v>0.94117192495944324</v>
      </c>
    </row>
    <row r="57" spans="2:8">
      <c r="B57" s="1" t="s">
        <v>6</v>
      </c>
      <c r="C57" s="3">
        <v>9.5425748825073207</v>
      </c>
      <c r="D57" s="6">
        <v>24.0513916015625</v>
      </c>
      <c r="E57" s="3">
        <f t="shared" si="16"/>
        <v>14.508816719055179</v>
      </c>
      <c r="F57" s="3">
        <f t="shared" si="17"/>
        <v>-0.21695709228519178</v>
      </c>
      <c r="G57" s="3">
        <f t="shared" si="18"/>
        <v>1.1622795392280749</v>
      </c>
      <c r="H57">
        <f t="shared" si="19"/>
        <v>0.99323168840796505</v>
      </c>
    </row>
    <row r="58" spans="2:8">
      <c r="B58" s="2" t="s">
        <v>7</v>
      </c>
      <c r="C58" s="3">
        <v>9.4486217498779297</v>
      </c>
      <c r="D58" s="6">
        <v>24.021329498290999</v>
      </c>
      <c r="E58" s="3">
        <f t="shared" si="16"/>
        <v>14.57270774841307</v>
      </c>
      <c r="F58" s="3">
        <f t="shared" si="17"/>
        <v>-0.15306606292730152</v>
      </c>
      <c r="G58" s="3">
        <f t="shared" si="18"/>
        <v>1.1119300731102661</v>
      </c>
      <c r="H58">
        <f t="shared" si="19"/>
        <v>0.9502053048618484</v>
      </c>
    </row>
    <row r="59" spans="2:8">
      <c r="B59" s="2" t="s">
        <v>8</v>
      </c>
      <c r="C59" s="1"/>
      <c r="D59" s="1"/>
      <c r="E59" s="1"/>
      <c r="F59" s="1"/>
      <c r="G59" s="3">
        <f>AVERAGE(G53:G55)</f>
        <v>1.1701998162091203</v>
      </c>
    </row>
    <row r="60" spans="2:8">
      <c r="B60" s="2" t="s">
        <v>9</v>
      </c>
      <c r="C60" s="1"/>
      <c r="D60" s="1"/>
      <c r="E60" s="1"/>
      <c r="F60" s="1"/>
      <c r="G60" s="3">
        <f>AVERAGE(G56:G58)</f>
        <v>1.1251896086490218</v>
      </c>
    </row>
    <row r="61" spans="2:8">
      <c r="B61" s="5" t="s">
        <v>10</v>
      </c>
      <c r="C61" s="1"/>
      <c r="D61" s="1"/>
      <c r="E61" s="1"/>
      <c r="F61" s="1"/>
      <c r="G61" s="3">
        <f>G60/G59</f>
        <v>0.96153630607641893</v>
      </c>
    </row>
    <row r="62" spans="2:8">
      <c r="B62" s="5" t="s">
        <v>11</v>
      </c>
      <c r="C62" s="1"/>
      <c r="D62" s="1"/>
      <c r="E62" s="1"/>
      <c r="F62" s="1"/>
      <c r="G62" s="3">
        <f>TTEST(G53:G55,G56:G58,2,2)</f>
        <v>0.63793439764910054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Y511</cp:lastModifiedBy>
  <dcterms:created xsi:type="dcterms:W3CDTF">2022-04-28T09:18:00Z</dcterms:created>
  <dcterms:modified xsi:type="dcterms:W3CDTF">2022-08-12T07:12:34Z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D13F0690507045748610CA29BEAF2943</vt:lpwstr>
  </property>
  <property fmtid="{D5CDD505-2E9C-101B-9397-08002B2CF9AE}" pid="3" name="KSOProductBuildVer">
    <vt:lpwstr>2052-11.1.0.11636</vt:lpwstr>
  </property>
</Properties>
</file>